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32760" windowWidth="19545" windowHeight="8040" firstSheet="1" activeTab="1"/>
  </bookViews>
  <sheets>
    <sheet name="Sheet2" sheetId="1" state="hidden" r:id="rId1"/>
    <sheet name="day 1" sheetId="2" r:id="rId2"/>
    <sheet name="Sheet1" sheetId="3" r:id="rId3"/>
  </sheets>
  <definedNames>
    <definedName name="_xlnm.Print_Area" localSheetId="1">'day 1'!$A$1:$AB$28</definedName>
    <definedName name="_xlnm.Print_Titles" localSheetId="1">'day 1'!$1:$3</definedName>
  </definedNames>
  <calcPr fullCalcOnLoad="1"/>
</workbook>
</file>

<file path=xl/sharedStrings.xml><?xml version="1.0" encoding="utf-8"?>
<sst xmlns="http://schemas.openxmlformats.org/spreadsheetml/2006/main" count="173" uniqueCount="140">
  <si>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</si>
  <si>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</si>
  <si>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</si>
  <si>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</si>
  <si>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</si>
  <si>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</si>
  <si>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</si>
  <si>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</si>
  <si>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</si>
  <si>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</si>
  <si>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</si>
  <si>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</si>
  <si>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</si>
  <si>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</si>
  <si>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</si>
  <si>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</si>
  <si>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</si>
  <si>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</si>
  <si>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</si>
  <si>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</si>
  <si>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</si>
  <si>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</si>
  <si>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</si>
  <si>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</si>
  <si>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</si>
  <si>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</si>
  <si>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</si>
  <si>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</si>
  <si>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</si>
  <si>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</si>
  <si>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</si>
  <si>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</si>
  <si>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</si>
  <si>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</si>
  <si>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</si>
  <si>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</si>
  <si>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</si>
  <si>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</si>
  <si>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</si>
  <si>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</si>
  <si>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</si>
  <si>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</si>
  <si>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</si>
  <si>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</si>
  <si>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</si>
  <si>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</si>
  <si>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</si>
  <si>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</si>
  <si>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</si>
  <si>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</si>
  <si>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</si>
  <si>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</si>
  <si>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</si>
  <si>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</si>
  <si>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</si>
  <si>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</si>
  <si>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</si>
  <si>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</si>
  <si>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</si>
  <si>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</si>
  <si>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</si>
  <si>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</si>
  <si>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</si>
  <si>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</si>
  <si>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</si>
  <si>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</si>
  <si>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</si>
  <si>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</si>
  <si>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</si>
  <si>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</si>
  <si>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</si>
  <si>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</si>
  <si>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</si>
  <si>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</si>
  <si>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</si>
  <si>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</si>
  <si>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</si>
  <si>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</si>
  <si>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</si>
  <si>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</si>
  <si>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</si>
  <si>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</si>
  <si>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</si>
  <si>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</si>
  <si>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</si>
  <si>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</si>
  <si>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</si>
  <si>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</si>
  <si>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</si>
  <si>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</si>
  <si>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</si>
  <si>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</si>
  <si>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</si>
  <si>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</si>
  <si>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</si>
  <si>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</si>
  <si>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</si>
  <si>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</si>
  <si>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</si>
  <si>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</si>
  <si>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</si>
  <si>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</si>
  <si>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</si>
  <si>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To Par</t>
  </si>
  <si>
    <t>Par</t>
  </si>
  <si>
    <t>Eagle</t>
  </si>
  <si>
    <t>Birdie</t>
  </si>
  <si>
    <t>Bogey</t>
  </si>
  <si>
    <t>Double Bogey or more</t>
  </si>
  <si>
    <t>□</t>
  </si>
  <si>
    <t>球员                        Player</t>
  </si>
  <si>
    <t>R2</t>
  </si>
  <si>
    <t>R3</t>
  </si>
  <si>
    <t>□</t>
  </si>
  <si>
    <t>2018汇丰全国青少年高尔夫冠军赛</t>
  </si>
  <si>
    <r>
      <t>排  序</t>
    </r>
    <r>
      <rPr>
        <b/>
        <sz val="11"/>
        <color indexed="8"/>
        <rFont val="黑体"/>
        <family val="3"/>
      </rPr>
      <t xml:space="preserve"> Rank</t>
    </r>
  </si>
  <si>
    <t>第一轮成绩表(男子U18组)</t>
  </si>
  <si>
    <t>第一轮成绩表(女子U18组)</t>
  </si>
  <si>
    <t>北京站</t>
  </si>
  <si>
    <t>王云铎</t>
  </si>
  <si>
    <t>赵祉瑀</t>
  </si>
  <si>
    <t>林子森</t>
  </si>
  <si>
    <t>龚坚强</t>
  </si>
  <si>
    <t>蒋浩宇</t>
  </si>
  <si>
    <t>金梓建</t>
  </si>
  <si>
    <t>王子凡</t>
  </si>
  <si>
    <t>李泂霖</t>
  </si>
  <si>
    <t>赵浩钧</t>
  </si>
  <si>
    <t>卓天伟</t>
  </si>
  <si>
    <t>刘璎娴</t>
  </si>
  <si>
    <t>黄成琦</t>
  </si>
  <si>
    <t>何陈昊</t>
  </si>
  <si>
    <t>陈钰琳</t>
  </si>
  <si>
    <t>万媛媛</t>
  </si>
  <si>
    <t>孙嘉泽</t>
  </si>
  <si>
    <t>球场：雁栖湖高尔夫俱乐部</t>
  </si>
  <si>
    <t>2018.08.15</t>
  </si>
  <si>
    <t>姜  毅</t>
  </si>
  <si>
    <t>OK</t>
  </si>
  <si>
    <t>姜  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</si>
</sst>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TGeneral"/>
    <numFmt numFmtId="178" formatCode="[$-F400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\ "/>
  </numFmts>
  <fonts count="61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9"/>
      <name val="新細明體"/>
      <family val="1"/>
    </font>
    <font>
      <b/>
      <sz val="11"/>
      <name val="黑体"/>
      <family val="3"/>
    </font>
    <font>
      <sz val="11"/>
      <name val="黑体"/>
      <family val="3"/>
    </font>
    <font>
      <b/>
      <sz val="11"/>
      <color indexed="8"/>
      <name val="黑体"/>
      <family val="3"/>
    </font>
    <font>
      <b/>
      <sz val="12"/>
      <name val="黑体"/>
      <family val="3"/>
    </font>
    <font>
      <b/>
      <sz val="2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黑体"/>
      <family val="3"/>
    </font>
    <font>
      <sz val="11"/>
      <color indexed="10"/>
      <name val="黑体"/>
      <family val="3"/>
    </font>
    <font>
      <sz val="11"/>
      <color indexed="40"/>
      <name val="黑体"/>
      <family val="3"/>
    </font>
    <font>
      <sz val="11"/>
      <color indexed="9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黑体"/>
      <family val="3"/>
    </font>
    <font>
      <sz val="11"/>
      <color rgb="FFFF0000"/>
      <name val="黑体"/>
      <family val="3"/>
    </font>
    <font>
      <sz val="11"/>
      <color rgb="FF00B0F0"/>
      <name val="黑体"/>
      <family val="3"/>
    </font>
    <font>
      <sz val="11"/>
      <color theme="0"/>
      <name val="黑体"/>
      <family val="3"/>
    </font>
    <font>
      <sz val="12"/>
      <color theme="1"/>
      <name val="黑体"/>
      <family val="3"/>
    </font>
    <font>
      <b/>
      <sz val="11"/>
      <color theme="1"/>
      <name val="黑体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176" fontId="7" fillId="34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20" fontId="55" fillId="0" borderId="0" xfId="0" applyNumberFormat="1" applyFont="1" applyFill="1" applyBorder="1" applyAlignment="1">
      <alignment horizontal="center"/>
    </xf>
    <xf numFmtId="178" fontId="55" fillId="0" borderId="0" xfId="0" applyNumberFormat="1" applyFont="1" applyFill="1" applyBorder="1" applyAlignment="1">
      <alignment horizontal="distributed" vertical="distributed" inden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distributed" vertical="distributed" indent="1" shrinkToFit="1"/>
    </xf>
    <xf numFmtId="0" fontId="8" fillId="0" borderId="0" xfId="0" applyFont="1" applyBorder="1" applyAlignment="1">
      <alignment/>
    </xf>
    <xf numFmtId="0" fontId="56" fillId="3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178" fontId="8" fillId="0" borderId="0" xfId="0" applyNumberFormat="1" applyFont="1" applyFill="1" applyAlignment="1">
      <alignment horizontal="distributed" vertical="distributed" indent="1" shrinkToFit="1"/>
    </xf>
    <xf numFmtId="0" fontId="7" fillId="34" borderId="17" xfId="0" applyFont="1" applyFill="1" applyBorder="1" applyAlignment="1">
      <alignment horizontal="center" vertical="center"/>
    </xf>
    <xf numFmtId="0" fontId="59" fillId="0" borderId="17" xfId="42" applyFont="1" applyBorder="1" applyAlignment="1">
      <alignment horizontal="center" vertical="center"/>
      <protection/>
    </xf>
    <xf numFmtId="0" fontId="7" fillId="34" borderId="17" xfId="0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37" borderId="17" xfId="42" applyFont="1" applyFill="1" applyBorder="1" applyAlignment="1">
      <alignment horizontal="center" vertical="center"/>
      <protection/>
    </xf>
    <xf numFmtId="0" fontId="7" fillId="3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>
      <alignment horizontal="center" vertical="center"/>
    </xf>
    <xf numFmtId="0" fontId="60" fillId="34" borderId="17" xfId="0" applyFont="1" applyFill="1" applyBorder="1" applyAlignment="1" applyProtection="1">
      <alignment horizontal="center" vertical="center"/>
      <protection locked="0"/>
    </xf>
    <xf numFmtId="0" fontId="60" fillId="34" borderId="17" xfId="0" applyFont="1" applyFill="1" applyBorder="1" applyAlignment="1">
      <alignment horizontal="center" vertical="center"/>
    </xf>
    <xf numFmtId="176" fontId="60" fillId="34" borderId="17" xfId="0" applyNumberFormat="1" applyFont="1" applyFill="1" applyBorder="1" applyAlignment="1" applyProtection="1">
      <alignment horizontal="center" vertical="center"/>
      <protection locked="0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34" xfId="0" applyFont="1" applyFill="1" applyBorder="1" applyAlignment="1">
      <alignment horizontal="center" vertical="center" wrapText="1"/>
    </xf>
    <xf numFmtId="177" fontId="59" fillId="0" borderId="17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178" fontId="7" fillId="34" borderId="19" xfId="0" applyNumberFormat="1" applyFont="1" applyFill="1" applyBorder="1" applyAlignment="1">
      <alignment horizontal="distributed" vertical="center" wrapText="1" shrinkToFit="1"/>
    </xf>
    <xf numFmtId="178" fontId="7" fillId="34" borderId="34" xfId="0" applyNumberFormat="1" applyFont="1" applyFill="1" applyBorder="1" applyAlignment="1">
      <alignment horizontal="distributed" vertical="center" wrapText="1" shrinkToFit="1"/>
    </xf>
    <xf numFmtId="0" fontId="7" fillId="34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2" xfId="44"/>
    <cellStyle name="常规 2 10" xfId="45"/>
    <cellStyle name="常规 2 11" xfId="46"/>
    <cellStyle name="常规 2 12" xfId="47"/>
    <cellStyle name="常规 2 13" xfId="48"/>
    <cellStyle name="常规 2 14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2 9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5">
    <dxf>
      <font>
        <color theme="1"/>
      </font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1"/>
      </font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1"/>
      </font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theme="3"/>
        </patternFill>
      </fill>
      <border/>
    </dxf>
    <dxf>
      <font>
        <color theme="3"/>
      </font>
      <border/>
    </dxf>
    <dxf>
      <font>
        <color theme="1"/>
      </font>
      <border/>
    </dxf>
    <dxf>
      <font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14" t="s">
        <v>0</v>
      </c>
      <c r="B1" s="117" t="s">
        <v>1</v>
      </c>
      <c r="C1" s="120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15"/>
      <c r="B2" s="118"/>
      <c r="C2" s="121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15"/>
      <c r="B3" s="118"/>
      <c r="C3" s="121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15"/>
      <c r="B4" s="118"/>
      <c r="C4" s="121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15"/>
      <c r="B5" s="118"/>
      <c r="C5" s="121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16"/>
      <c r="B6" s="119"/>
      <c r="C6" s="122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18" operator="equal" stopIfTrue="1">
      <formula>D$7</formula>
    </cfRule>
    <cfRule type="cellIs" priority="2" dxfId="19" operator="lessThan" stopIfTrue="1">
      <formula>D$7</formula>
    </cfRule>
    <cfRule type="cellIs" priority="3" dxfId="12" operator="greaterThan" stopIfTrue="1">
      <formula>D$7*2</formula>
    </cfRule>
  </conditionalFormatting>
  <conditionalFormatting sqref="Q28:S28">
    <cfRule type="cellIs" priority="4" dxfId="18" operator="equal" stopIfTrue="1">
      <formula>R$7</formula>
    </cfRule>
    <cfRule type="cellIs" priority="5" dxfId="19" operator="lessThan" stopIfTrue="1">
      <formula>R$7</formula>
    </cfRule>
    <cfRule type="cellIs" priority="6" dxfId="12" operator="greaterThan" stopIfTrue="1">
      <formula>R$7*2</formula>
    </cfRule>
  </conditionalFormatting>
  <conditionalFormatting sqref="AB7:AB98">
    <cfRule type="cellIs" priority="7" dxfId="18" operator="equal" stopIfTrue="1">
      <formula>0</formula>
    </cfRule>
    <cfRule type="cellIs" priority="8" dxfId="19" operator="lessThan" stopIfTrue="1">
      <formula>0</formula>
    </cfRule>
    <cfRule type="cellIs" priority="9" dxfId="9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28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4.25"/>
  <cols>
    <col min="1" max="1" width="6.25390625" style="98" customWidth="1"/>
    <col min="2" max="2" width="4.25390625" style="98" hidden="1" customWidth="1"/>
    <col min="3" max="3" width="19.875" style="99" customWidth="1"/>
    <col min="4" max="12" width="4.25390625" style="82" customWidth="1"/>
    <col min="13" max="13" width="4.625" style="82" customWidth="1"/>
    <col min="14" max="22" width="4.25390625" style="82" customWidth="1"/>
    <col min="23" max="23" width="4.625" style="82" customWidth="1"/>
    <col min="24" max="24" width="5.125" style="82" customWidth="1"/>
    <col min="25" max="25" width="3.25390625" style="82" hidden="1" customWidth="1"/>
    <col min="26" max="26" width="5.125" style="82" hidden="1" customWidth="1"/>
    <col min="27" max="27" width="6.25390625" style="82" customWidth="1"/>
    <col min="28" max="28" width="7.25390625" style="82" customWidth="1"/>
    <col min="29" max="16384" width="9.00390625" style="82" customWidth="1"/>
  </cols>
  <sheetData>
    <row r="1" spans="1:28" s="74" customFormat="1" ht="44.25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s="74" customFormat="1" ht="25.5" customHeight="1">
      <c r="A2" s="132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s="74" customFormat="1" ht="17.25" customHeight="1">
      <c r="A3" s="131" t="s">
        <v>135</v>
      </c>
      <c r="B3" s="131"/>
      <c r="C3" s="131"/>
      <c r="D3" s="131"/>
      <c r="E3" s="131"/>
      <c r="F3" s="131"/>
      <c r="G3" s="131"/>
      <c r="H3" s="131"/>
      <c r="I3" s="131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130" t="s">
        <v>136</v>
      </c>
      <c r="Y3" s="130"/>
      <c r="Z3" s="130"/>
      <c r="AA3" s="130"/>
      <c r="AB3" s="130"/>
    </row>
    <row r="4" spans="1:28" s="74" customFormat="1" ht="27" customHeight="1">
      <c r="A4" s="124" t="s">
        <v>116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172" s="78" customFormat="1" ht="18" customHeight="1">
      <c r="A5" s="125" t="s">
        <v>115</v>
      </c>
      <c r="B5" s="111"/>
      <c r="C5" s="126" t="s">
        <v>110</v>
      </c>
      <c r="D5" s="76">
        <v>1</v>
      </c>
      <c r="E5" s="76">
        <v>2</v>
      </c>
      <c r="F5" s="76">
        <v>3</v>
      </c>
      <c r="G5" s="76">
        <v>4</v>
      </c>
      <c r="H5" s="76">
        <v>5</v>
      </c>
      <c r="I5" s="76">
        <v>6</v>
      </c>
      <c r="J5" s="76">
        <v>7</v>
      </c>
      <c r="K5" s="76">
        <v>8</v>
      </c>
      <c r="L5" s="76">
        <v>9</v>
      </c>
      <c r="M5" s="77" t="s">
        <v>3</v>
      </c>
      <c r="N5" s="76">
        <v>10</v>
      </c>
      <c r="O5" s="76">
        <v>11</v>
      </c>
      <c r="P5" s="76">
        <v>12</v>
      </c>
      <c r="Q5" s="76">
        <v>13</v>
      </c>
      <c r="R5" s="76">
        <v>14</v>
      </c>
      <c r="S5" s="76">
        <v>15</v>
      </c>
      <c r="T5" s="76">
        <v>16</v>
      </c>
      <c r="U5" s="76">
        <v>17</v>
      </c>
      <c r="V5" s="76">
        <v>18</v>
      </c>
      <c r="W5" s="77" t="s">
        <v>4</v>
      </c>
      <c r="X5" s="77" t="s">
        <v>6</v>
      </c>
      <c r="Y5" s="77" t="s">
        <v>111</v>
      </c>
      <c r="Z5" s="77" t="s">
        <v>112</v>
      </c>
      <c r="AA5" s="128" t="s">
        <v>5</v>
      </c>
      <c r="AB5" s="123" t="s">
        <v>103</v>
      </c>
      <c r="AC5" s="74" t="s">
        <v>138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</row>
    <row r="6" spans="1:172" s="78" customFormat="1" ht="21" customHeight="1">
      <c r="A6" s="125"/>
      <c r="B6" s="112"/>
      <c r="C6" s="127"/>
      <c r="D6" s="76">
        <v>4</v>
      </c>
      <c r="E6" s="76">
        <v>3</v>
      </c>
      <c r="F6" s="76">
        <v>4</v>
      </c>
      <c r="G6" s="76">
        <v>5</v>
      </c>
      <c r="H6" s="76">
        <v>4</v>
      </c>
      <c r="I6" s="76">
        <v>3</v>
      </c>
      <c r="J6" s="76">
        <v>4</v>
      </c>
      <c r="K6" s="76">
        <v>5</v>
      </c>
      <c r="L6" s="76">
        <v>4</v>
      </c>
      <c r="M6" s="77">
        <f>SUM(D6:L6)</f>
        <v>36</v>
      </c>
      <c r="N6" s="76">
        <v>4</v>
      </c>
      <c r="O6" s="76">
        <v>4</v>
      </c>
      <c r="P6" s="76">
        <v>5</v>
      </c>
      <c r="Q6" s="76">
        <v>3</v>
      </c>
      <c r="R6" s="76">
        <v>4</v>
      </c>
      <c r="S6" s="76">
        <v>4</v>
      </c>
      <c r="T6" s="76">
        <v>3</v>
      </c>
      <c r="U6" s="76">
        <v>4</v>
      </c>
      <c r="V6" s="76">
        <v>5</v>
      </c>
      <c r="W6" s="77">
        <f>SUM(N6:V6)</f>
        <v>36</v>
      </c>
      <c r="X6" s="77">
        <f aca="true" t="shared" si="0" ref="X6:X17">M6+W6</f>
        <v>72</v>
      </c>
      <c r="Y6" s="77">
        <v>72</v>
      </c>
      <c r="Z6" s="77">
        <v>72</v>
      </c>
      <c r="AA6" s="128"/>
      <c r="AB6" s="123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</row>
    <row r="7" spans="1:28" s="74" customFormat="1" ht="17.25" customHeight="1">
      <c r="A7" s="103">
        <f aca="true" t="shared" si="1" ref="A7:A17">RANK(AA7,$AA$7:$AA$17,1)</f>
        <v>1</v>
      </c>
      <c r="B7" s="103">
        <v>2</v>
      </c>
      <c r="C7" s="101" t="s">
        <v>123</v>
      </c>
      <c r="D7" s="106">
        <v>5</v>
      </c>
      <c r="E7" s="106">
        <v>5</v>
      </c>
      <c r="F7" s="106">
        <v>4</v>
      </c>
      <c r="G7" s="106">
        <v>4</v>
      </c>
      <c r="H7" s="106">
        <v>3</v>
      </c>
      <c r="I7" s="106">
        <v>2</v>
      </c>
      <c r="J7" s="106">
        <v>4</v>
      </c>
      <c r="K7" s="106">
        <v>5</v>
      </c>
      <c r="L7" s="106">
        <v>4</v>
      </c>
      <c r="M7" s="79">
        <f aca="true" t="shared" si="2" ref="M7:M17">SUM(D7:L7)</f>
        <v>36</v>
      </c>
      <c r="N7" s="106">
        <v>4</v>
      </c>
      <c r="O7" s="106">
        <v>4</v>
      </c>
      <c r="P7" s="106">
        <v>4</v>
      </c>
      <c r="Q7" s="106">
        <v>4</v>
      </c>
      <c r="R7" s="106">
        <v>5</v>
      </c>
      <c r="S7" s="106">
        <v>5</v>
      </c>
      <c r="T7" s="106">
        <v>6</v>
      </c>
      <c r="U7" s="106">
        <v>4</v>
      </c>
      <c r="V7" s="106">
        <v>3</v>
      </c>
      <c r="W7" s="80">
        <f aca="true" t="shared" si="3" ref="W7:W17">SUM(N7:V7)</f>
        <v>39</v>
      </c>
      <c r="X7" s="100">
        <f t="shared" si="0"/>
        <v>75</v>
      </c>
      <c r="Y7" s="77"/>
      <c r="Z7" s="77"/>
      <c r="AA7" s="80">
        <f aca="true" t="shared" si="4" ref="AA7:AA17">X7+Y7+Z7</f>
        <v>75</v>
      </c>
      <c r="AB7" s="81">
        <f aca="true" t="shared" si="5" ref="AB7:AB17">AA7-72</f>
        <v>3</v>
      </c>
    </row>
    <row r="8" spans="1:28" s="74" customFormat="1" ht="17.25" customHeight="1">
      <c r="A8" s="103">
        <f t="shared" si="1"/>
        <v>2</v>
      </c>
      <c r="B8" s="103">
        <v>4</v>
      </c>
      <c r="C8" s="104" t="s">
        <v>128</v>
      </c>
      <c r="D8" s="106">
        <v>4</v>
      </c>
      <c r="E8" s="106">
        <v>3</v>
      </c>
      <c r="F8" s="106">
        <v>4</v>
      </c>
      <c r="G8" s="106">
        <v>6</v>
      </c>
      <c r="H8" s="106">
        <v>4</v>
      </c>
      <c r="I8" s="106">
        <v>2</v>
      </c>
      <c r="J8" s="106">
        <v>6</v>
      </c>
      <c r="K8" s="106">
        <v>5</v>
      </c>
      <c r="L8" s="106">
        <v>4</v>
      </c>
      <c r="M8" s="79">
        <f t="shared" si="2"/>
        <v>38</v>
      </c>
      <c r="N8" s="106">
        <v>4</v>
      </c>
      <c r="O8" s="106">
        <v>4</v>
      </c>
      <c r="P8" s="106">
        <v>6</v>
      </c>
      <c r="Q8" s="106">
        <v>3</v>
      </c>
      <c r="R8" s="106">
        <v>6</v>
      </c>
      <c r="S8" s="106">
        <v>5</v>
      </c>
      <c r="T8" s="106">
        <v>4</v>
      </c>
      <c r="U8" s="106">
        <v>4</v>
      </c>
      <c r="V8" s="106">
        <v>4</v>
      </c>
      <c r="W8" s="80">
        <f t="shared" si="3"/>
        <v>40</v>
      </c>
      <c r="X8" s="77">
        <f t="shared" si="0"/>
        <v>78</v>
      </c>
      <c r="Y8" s="77"/>
      <c r="Z8" s="77"/>
      <c r="AA8" s="80">
        <f t="shared" si="4"/>
        <v>78</v>
      </c>
      <c r="AB8" s="81">
        <f t="shared" si="5"/>
        <v>6</v>
      </c>
    </row>
    <row r="9" spans="1:28" s="74" customFormat="1" ht="17.25" customHeight="1">
      <c r="A9" s="103">
        <f t="shared" si="1"/>
        <v>3</v>
      </c>
      <c r="B9" s="103">
        <v>3</v>
      </c>
      <c r="C9" s="104" t="s">
        <v>125</v>
      </c>
      <c r="D9" s="106">
        <v>4</v>
      </c>
      <c r="E9" s="106">
        <v>4</v>
      </c>
      <c r="F9" s="106">
        <v>5</v>
      </c>
      <c r="G9" s="106">
        <v>4</v>
      </c>
      <c r="H9" s="106">
        <v>6</v>
      </c>
      <c r="I9" s="106">
        <v>2</v>
      </c>
      <c r="J9" s="106">
        <v>5</v>
      </c>
      <c r="K9" s="106">
        <v>7</v>
      </c>
      <c r="L9" s="106">
        <v>4</v>
      </c>
      <c r="M9" s="79">
        <f t="shared" si="2"/>
        <v>41</v>
      </c>
      <c r="N9" s="106">
        <v>4</v>
      </c>
      <c r="O9" s="106">
        <v>4</v>
      </c>
      <c r="P9" s="106">
        <v>6</v>
      </c>
      <c r="Q9" s="106">
        <v>2</v>
      </c>
      <c r="R9" s="106">
        <v>5</v>
      </c>
      <c r="S9" s="106">
        <v>4</v>
      </c>
      <c r="T9" s="106">
        <v>4</v>
      </c>
      <c r="U9" s="106">
        <v>4</v>
      </c>
      <c r="V9" s="106">
        <v>5</v>
      </c>
      <c r="W9" s="80">
        <f t="shared" si="3"/>
        <v>38</v>
      </c>
      <c r="X9" s="77">
        <f t="shared" si="0"/>
        <v>79</v>
      </c>
      <c r="Y9" s="77"/>
      <c r="Z9" s="77"/>
      <c r="AA9" s="80">
        <f t="shared" si="4"/>
        <v>79</v>
      </c>
      <c r="AB9" s="81">
        <f t="shared" si="5"/>
        <v>7</v>
      </c>
    </row>
    <row r="10" spans="1:28" s="74" customFormat="1" ht="17.25" customHeight="1">
      <c r="A10" s="103">
        <f t="shared" si="1"/>
        <v>4</v>
      </c>
      <c r="B10" s="103">
        <v>4</v>
      </c>
      <c r="C10" s="104" t="s">
        <v>127</v>
      </c>
      <c r="D10" s="106">
        <v>4</v>
      </c>
      <c r="E10" s="106">
        <v>5</v>
      </c>
      <c r="F10" s="106">
        <v>4</v>
      </c>
      <c r="G10" s="106">
        <v>6</v>
      </c>
      <c r="H10" s="106">
        <v>5</v>
      </c>
      <c r="I10" s="106">
        <v>4</v>
      </c>
      <c r="J10" s="106">
        <v>3</v>
      </c>
      <c r="K10" s="106">
        <v>6</v>
      </c>
      <c r="L10" s="106">
        <v>3</v>
      </c>
      <c r="M10" s="79">
        <f t="shared" si="2"/>
        <v>40</v>
      </c>
      <c r="N10" s="106">
        <v>5</v>
      </c>
      <c r="O10" s="106">
        <v>4</v>
      </c>
      <c r="P10" s="106">
        <v>6</v>
      </c>
      <c r="Q10" s="106">
        <v>4</v>
      </c>
      <c r="R10" s="106">
        <v>6</v>
      </c>
      <c r="S10" s="106">
        <v>6</v>
      </c>
      <c r="T10" s="106">
        <v>3</v>
      </c>
      <c r="U10" s="106">
        <v>6</v>
      </c>
      <c r="V10" s="106">
        <v>5</v>
      </c>
      <c r="W10" s="80">
        <f t="shared" si="3"/>
        <v>45</v>
      </c>
      <c r="X10" s="77">
        <f t="shared" si="0"/>
        <v>85</v>
      </c>
      <c r="Y10" s="77"/>
      <c r="Z10" s="77"/>
      <c r="AA10" s="80">
        <f t="shared" si="4"/>
        <v>85</v>
      </c>
      <c r="AB10" s="81">
        <f t="shared" si="5"/>
        <v>13</v>
      </c>
    </row>
    <row r="11" spans="1:28" s="74" customFormat="1" ht="17.25" customHeight="1">
      <c r="A11" s="103">
        <f t="shared" si="1"/>
        <v>5</v>
      </c>
      <c r="B11" s="103">
        <v>2</v>
      </c>
      <c r="C11" s="101" t="s">
        <v>121</v>
      </c>
      <c r="D11" s="106">
        <v>4</v>
      </c>
      <c r="E11" s="106">
        <v>7</v>
      </c>
      <c r="F11" s="106">
        <v>5</v>
      </c>
      <c r="G11" s="106">
        <v>5</v>
      </c>
      <c r="H11" s="106">
        <v>6</v>
      </c>
      <c r="I11" s="106">
        <v>3</v>
      </c>
      <c r="J11" s="106">
        <v>5</v>
      </c>
      <c r="K11" s="106">
        <v>6</v>
      </c>
      <c r="L11" s="106">
        <v>4</v>
      </c>
      <c r="M11" s="79">
        <f t="shared" si="2"/>
        <v>45</v>
      </c>
      <c r="N11" s="106">
        <v>5</v>
      </c>
      <c r="O11" s="106">
        <v>7</v>
      </c>
      <c r="P11" s="106">
        <v>8</v>
      </c>
      <c r="Q11" s="106">
        <v>3</v>
      </c>
      <c r="R11" s="106">
        <v>4</v>
      </c>
      <c r="S11" s="106">
        <v>4</v>
      </c>
      <c r="T11" s="106">
        <v>2</v>
      </c>
      <c r="U11" s="106">
        <v>4</v>
      </c>
      <c r="V11" s="106">
        <v>5</v>
      </c>
      <c r="W11" s="80">
        <f t="shared" si="3"/>
        <v>42</v>
      </c>
      <c r="X11" s="77">
        <f t="shared" si="0"/>
        <v>87</v>
      </c>
      <c r="Y11" s="77"/>
      <c r="Z11" s="77"/>
      <c r="AA11" s="80">
        <f t="shared" si="4"/>
        <v>87</v>
      </c>
      <c r="AB11" s="81">
        <f t="shared" si="5"/>
        <v>15</v>
      </c>
    </row>
    <row r="12" spans="1:28" s="74" customFormat="1" ht="17.25" customHeight="1">
      <c r="A12" s="113">
        <f t="shared" si="1"/>
        <v>6</v>
      </c>
      <c r="B12" s="103">
        <v>1</v>
      </c>
      <c r="C12" s="101" t="s">
        <v>119</v>
      </c>
      <c r="D12" s="106">
        <v>8</v>
      </c>
      <c r="E12" s="106">
        <v>3</v>
      </c>
      <c r="F12" s="106">
        <v>4</v>
      </c>
      <c r="G12" s="106">
        <v>5</v>
      </c>
      <c r="H12" s="106">
        <v>8</v>
      </c>
      <c r="I12" s="106">
        <v>4</v>
      </c>
      <c r="J12" s="106">
        <v>5</v>
      </c>
      <c r="K12" s="106">
        <v>6</v>
      </c>
      <c r="L12" s="106">
        <v>5</v>
      </c>
      <c r="M12" s="79">
        <f t="shared" si="2"/>
        <v>48</v>
      </c>
      <c r="N12" s="106">
        <v>4</v>
      </c>
      <c r="O12" s="106">
        <v>5</v>
      </c>
      <c r="P12" s="106">
        <v>4</v>
      </c>
      <c r="Q12" s="106">
        <v>5</v>
      </c>
      <c r="R12" s="106">
        <v>5</v>
      </c>
      <c r="S12" s="106">
        <v>5</v>
      </c>
      <c r="T12" s="106">
        <v>3</v>
      </c>
      <c r="U12" s="106">
        <v>4</v>
      </c>
      <c r="V12" s="106">
        <v>5</v>
      </c>
      <c r="W12" s="80">
        <f t="shared" si="3"/>
        <v>40</v>
      </c>
      <c r="X12" s="77">
        <f t="shared" si="0"/>
        <v>88</v>
      </c>
      <c r="Y12" s="77"/>
      <c r="Z12" s="77"/>
      <c r="AA12" s="80">
        <f t="shared" si="4"/>
        <v>88</v>
      </c>
      <c r="AB12" s="81">
        <f t="shared" si="5"/>
        <v>16</v>
      </c>
    </row>
    <row r="13" spans="1:28" s="74" customFormat="1" ht="17.25" customHeight="1">
      <c r="A13" s="113">
        <f t="shared" si="1"/>
        <v>6</v>
      </c>
      <c r="B13" s="103">
        <v>3</v>
      </c>
      <c r="C13" s="101" t="s">
        <v>124</v>
      </c>
      <c r="D13" s="106">
        <v>5</v>
      </c>
      <c r="E13" s="106">
        <v>4</v>
      </c>
      <c r="F13" s="106">
        <v>5</v>
      </c>
      <c r="G13" s="106">
        <v>6</v>
      </c>
      <c r="H13" s="106">
        <v>4</v>
      </c>
      <c r="I13" s="106">
        <v>4</v>
      </c>
      <c r="J13" s="106">
        <v>5</v>
      </c>
      <c r="K13" s="106">
        <v>6</v>
      </c>
      <c r="L13" s="106">
        <v>6</v>
      </c>
      <c r="M13" s="79">
        <f t="shared" si="2"/>
        <v>45</v>
      </c>
      <c r="N13" s="106">
        <v>4</v>
      </c>
      <c r="O13" s="106">
        <v>5</v>
      </c>
      <c r="P13" s="106">
        <v>5</v>
      </c>
      <c r="Q13" s="106">
        <v>4</v>
      </c>
      <c r="R13" s="106">
        <v>6</v>
      </c>
      <c r="S13" s="106">
        <v>5</v>
      </c>
      <c r="T13" s="106">
        <v>4</v>
      </c>
      <c r="U13" s="106">
        <v>5</v>
      </c>
      <c r="V13" s="106">
        <v>5</v>
      </c>
      <c r="W13" s="80">
        <f t="shared" si="3"/>
        <v>43</v>
      </c>
      <c r="X13" s="77">
        <f t="shared" si="0"/>
        <v>88</v>
      </c>
      <c r="Y13" s="77"/>
      <c r="Z13" s="77"/>
      <c r="AA13" s="80">
        <f t="shared" si="4"/>
        <v>88</v>
      </c>
      <c r="AB13" s="81">
        <f t="shared" si="5"/>
        <v>16</v>
      </c>
    </row>
    <row r="14" spans="1:28" s="74" customFormat="1" ht="17.25" customHeight="1">
      <c r="A14" s="113">
        <f t="shared" si="1"/>
        <v>6</v>
      </c>
      <c r="B14" s="103">
        <v>3</v>
      </c>
      <c r="C14" s="104" t="s">
        <v>137</v>
      </c>
      <c r="D14" s="106">
        <v>6</v>
      </c>
      <c r="E14" s="106">
        <v>5</v>
      </c>
      <c r="F14" s="106">
        <v>4</v>
      </c>
      <c r="G14" s="106">
        <v>7</v>
      </c>
      <c r="H14" s="106">
        <v>4</v>
      </c>
      <c r="I14" s="106">
        <v>2</v>
      </c>
      <c r="J14" s="106">
        <v>5</v>
      </c>
      <c r="K14" s="106">
        <v>5</v>
      </c>
      <c r="L14" s="106">
        <v>4</v>
      </c>
      <c r="M14" s="79">
        <f t="shared" si="2"/>
        <v>42</v>
      </c>
      <c r="N14" s="106">
        <v>4</v>
      </c>
      <c r="O14" s="106">
        <v>5</v>
      </c>
      <c r="P14" s="106">
        <v>5</v>
      </c>
      <c r="Q14" s="106">
        <v>4</v>
      </c>
      <c r="R14" s="106">
        <v>5</v>
      </c>
      <c r="S14" s="106">
        <v>8</v>
      </c>
      <c r="T14" s="106">
        <v>4</v>
      </c>
      <c r="U14" s="106">
        <v>5</v>
      </c>
      <c r="V14" s="106">
        <v>6</v>
      </c>
      <c r="W14" s="80">
        <f t="shared" si="3"/>
        <v>46</v>
      </c>
      <c r="X14" s="105">
        <f t="shared" si="0"/>
        <v>88</v>
      </c>
      <c r="Y14" s="105"/>
      <c r="Z14" s="105"/>
      <c r="AA14" s="80">
        <f t="shared" si="4"/>
        <v>88</v>
      </c>
      <c r="AB14" s="81">
        <f t="shared" si="5"/>
        <v>16</v>
      </c>
    </row>
    <row r="15" spans="1:28" s="74" customFormat="1" ht="17.25" customHeight="1">
      <c r="A15" s="103">
        <f t="shared" si="1"/>
        <v>9</v>
      </c>
      <c r="B15" s="103">
        <v>4</v>
      </c>
      <c r="C15" s="104" t="s">
        <v>126</v>
      </c>
      <c r="D15" s="106">
        <v>3</v>
      </c>
      <c r="E15" s="106">
        <v>4</v>
      </c>
      <c r="F15" s="106">
        <v>5</v>
      </c>
      <c r="G15" s="106">
        <v>5</v>
      </c>
      <c r="H15" s="106">
        <v>7</v>
      </c>
      <c r="I15" s="106">
        <v>4</v>
      </c>
      <c r="J15" s="106">
        <v>5</v>
      </c>
      <c r="K15" s="106">
        <v>5</v>
      </c>
      <c r="L15" s="106">
        <v>4</v>
      </c>
      <c r="M15" s="79">
        <f t="shared" si="2"/>
        <v>42</v>
      </c>
      <c r="N15" s="106">
        <v>5</v>
      </c>
      <c r="O15" s="106">
        <v>5</v>
      </c>
      <c r="P15" s="106">
        <v>6</v>
      </c>
      <c r="Q15" s="106">
        <v>7</v>
      </c>
      <c r="R15" s="106">
        <v>5</v>
      </c>
      <c r="S15" s="106">
        <v>7</v>
      </c>
      <c r="T15" s="106">
        <v>4</v>
      </c>
      <c r="U15" s="106">
        <v>5</v>
      </c>
      <c r="V15" s="106">
        <v>4</v>
      </c>
      <c r="W15" s="80">
        <f t="shared" si="3"/>
        <v>48</v>
      </c>
      <c r="X15" s="105">
        <f t="shared" si="0"/>
        <v>90</v>
      </c>
      <c r="Y15" s="105"/>
      <c r="Z15" s="105"/>
      <c r="AA15" s="80">
        <f t="shared" si="4"/>
        <v>90</v>
      </c>
      <c r="AB15" s="81">
        <f t="shared" si="5"/>
        <v>18</v>
      </c>
    </row>
    <row r="16" spans="1:28" s="74" customFormat="1" ht="17.25" customHeight="1">
      <c r="A16" s="103">
        <f t="shared" si="1"/>
        <v>10</v>
      </c>
      <c r="B16" s="103">
        <v>2</v>
      </c>
      <c r="C16" s="101" t="s">
        <v>122</v>
      </c>
      <c r="D16" s="106">
        <v>6</v>
      </c>
      <c r="E16" s="106">
        <v>5</v>
      </c>
      <c r="F16" s="106">
        <v>4</v>
      </c>
      <c r="G16" s="106">
        <v>7</v>
      </c>
      <c r="H16" s="106">
        <v>5</v>
      </c>
      <c r="I16" s="106">
        <v>4</v>
      </c>
      <c r="J16" s="106">
        <v>5</v>
      </c>
      <c r="K16" s="106">
        <v>6</v>
      </c>
      <c r="L16" s="106">
        <v>5</v>
      </c>
      <c r="M16" s="79">
        <f t="shared" si="2"/>
        <v>47</v>
      </c>
      <c r="N16" s="106">
        <v>5</v>
      </c>
      <c r="O16" s="106">
        <v>4</v>
      </c>
      <c r="P16" s="106">
        <v>6</v>
      </c>
      <c r="Q16" s="106">
        <v>4</v>
      </c>
      <c r="R16" s="106">
        <v>4</v>
      </c>
      <c r="S16" s="106">
        <v>5</v>
      </c>
      <c r="T16" s="106">
        <v>4</v>
      </c>
      <c r="U16" s="106">
        <v>5</v>
      </c>
      <c r="V16" s="106">
        <v>7</v>
      </c>
      <c r="W16" s="80">
        <f t="shared" si="3"/>
        <v>44</v>
      </c>
      <c r="X16" s="105">
        <f t="shared" si="0"/>
        <v>91</v>
      </c>
      <c r="Y16" s="105"/>
      <c r="Z16" s="105"/>
      <c r="AA16" s="80">
        <f t="shared" si="4"/>
        <v>91</v>
      </c>
      <c r="AB16" s="81">
        <f t="shared" si="5"/>
        <v>19</v>
      </c>
    </row>
    <row r="17" spans="1:28" s="74" customFormat="1" ht="17.25" customHeight="1">
      <c r="A17" s="103">
        <f t="shared" si="1"/>
        <v>11</v>
      </c>
      <c r="B17" s="103">
        <v>1</v>
      </c>
      <c r="C17" s="101" t="s">
        <v>120</v>
      </c>
      <c r="D17" s="106">
        <v>4</v>
      </c>
      <c r="E17" s="106">
        <v>6</v>
      </c>
      <c r="F17" s="106">
        <v>5</v>
      </c>
      <c r="G17" s="106">
        <v>5</v>
      </c>
      <c r="H17" s="106">
        <v>4</v>
      </c>
      <c r="I17" s="106">
        <v>4</v>
      </c>
      <c r="J17" s="106">
        <v>5</v>
      </c>
      <c r="K17" s="106">
        <v>6</v>
      </c>
      <c r="L17" s="106">
        <v>4</v>
      </c>
      <c r="M17" s="79">
        <f t="shared" si="2"/>
        <v>43</v>
      </c>
      <c r="N17" s="106">
        <v>6</v>
      </c>
      <c r="O17" s="106">
        <v>7</v>
      </c>
      <c r="P17" s="106">
        <v>5</v>
      </c>
      <c r="Q17" s="106">
        <v>3</v>
      </c>
      <c r="R17" s="106">
        <v>6</v>
      </c>
      <c r="S17" s="106">
        <v>4</v>
      </c>
      <c r="T17" s="106">
        <v>5</v>
      </c>
      <c r="U17" s="106">
        <v>6</v>
      </c>
      <c r="V17" s="106">
        <v>8</v>
      </c>
      <c r="W17" s="80">
        <f t="shared" si="3"/>
        <v>50</v>
      </c>
      <c r="X17" s="105">
        <f t="shared" si="0"/>
        <v>93</v>
      </c>
      <c r="Y17" s="105"/>
      <c r="Z17" s="105"/>
      <c r="AA17" s="80">
        <f t="shared" si="4"/>
        <v>93</v>
      </c>
      <c r="AB17" s="81">
        <f t="shared" si="5"/>
        <v>21</v>
      </c>
    </row>
    <row r="18" spans="1:28" ht="22.5" customHeight="1">
      <c r="A18" s="124" t="s">
        <v>117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</row>
    <row r="19" spans="1:172" s="78" customFormat="1" ht="18" customHeight="1">
      <c r="A19" s="125" t="str">
        <f>A5</f>
        <v>排  序 Rank</v>
      </c>
      <c r="B19" s="111"/>
      <c r="C19" s="126" t="str">
        <f>C5</f>
        <v>球员                        Player</v>
      </c>
      <c r="D19" s="76">
        <v>1</v>
      </c>
      <c r="E19" s="76">
        <v>2</v>
      </c>
      <c r="F19" s="76">
        <v>3</v>
      </c>
      <c r="G19" s="76">
        <v>4</v>
      </c>
      <c r="H19" s="76">
        <v>5</v>
      </c>
      <c r="I19" s="76">
        <v>6</v>
      </c>
      <c r="J19" s="76">
        <v>7</v>
      </c>
      <c r="K19" s="76">
        <v>8</v>
      </c>
      <c r="L19" s="76">
        <v>9</v>
      </c>
      <c r="M19" s="105" t="s">
        <v>3</v>
      </c>
      <c r="N19" s="76">
        <v>10</v>
      </c>
      <c r="O19" s="76">
        <v>11</v>
      </c>
      <c r="P19" s="76">
        <v>12</v>
      </c>
      <c r="Q19" s="76">
        <v>13</v>
      </c>
      <c r="R19" s="76">
        <v>14</v>
      </c>
      <c r="S19" s="76">
        <v>15</v>
      </c>
      <c r="T19" s="76">
        <v>16</v>
      </c>
      <c r="U19" s="76">
        <v>17</v>
      </c>
      <c r="V19" s="76">
        <v>18</v>
      </c>
      <c r="W19" s="102" t="s">
        <v>4</v>
      </c>
      <c r="X19" s="77" t="s">
        <v>6</v>
      </c>
      <c r="Y19" s="77" t="s">
        <v>111</v>
      </c>
      <c r="Z19" s="77" t="s">
        <v>112</v>
      </c>
      <c r="AA19" s="128" t="s">
        <v>5</v>
      </c>
      <c r="AB19" s="123" t="s">
        <v>103</v>
      </c>
      <c r="AC19" s="74" t="s">
        <v>138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</row>
    <row r="20" spans="1:172" s="78" customFormat="1" ht="21.75" customHeight="1">
      <c r="A20" s="125"/>
      <c r="B20" s="112"/>
      <c r="C20" s="127"/>
      <c r="D20" s="76">
        <v>4</v>
      </c>
      <c r="E20" s="76">
        <v>3</v>
      </c>
      <c r="F20" s="76">
        <v>4</v>
      </c>
      <c r="G20" s="76">
        <v>5</v>
      </c>
      <c r="H20" s="76">
        <v>4</v>
      </c>
      <c r="I20" s="76">
        <v>3</v>
      </c>
      <c r="J20" s="76">
        <v>4</v>
      </c>
      <c r="K20" s="76">
        <v>5</v>
      </c>
      <c r="L20" s="76">
        <v>4</v>
      </c>
      <c r="M20" s="105">
        <f>SUM(D20:L20)</f>
        <v>36</v>
      </c>
      <c r="N20" s="76">
        <v>4</v>
      </c>
      <c r="O20" s="76">
        <v>4</v>
      </c>
      <c r="P20" s="76">
        <v>5</v>
      </c>
      <c r="Q20" s="76">
        <v>3</v>
      </c>
      <c r="R20" s="76">
        <v>4</v>
      </c>
      <c r="S20" s="76">
        <v>4</v>
      </c>
      <c r="T20" s="76">
        <v>3</v>
      </c>
      <c r="U20" s="76">
        <v>4</v>
      </c>
      <c r="V20" s="76">
        <v>5</v>
      </c>
      <c r="W20" s="102">
        <f>SUM(N20:V20)</f>
        <v>36</v>
      </c>
      <c r="X20" s="77">
        <f aca="true" t="shared" si="6" ref="X20:X26">M20+W20</f>
        <v>72</v>
      </c>
      <c r="Y20" s="77">
        <v>72</v>
      </c>
      <c r="Z20" s="77">
        <v>72</v>
      </c>
      <c r="AA20" s="128"/>
      <c r="AB20" s="123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</row>
    <row r="21" spans="1:28" s="74" customFormat="1" ht="17.25" customHeight="1">
      <c r="A21" s="103">
        <f aca="true" t="shared" si="7" ref="A21:A26">RANK(AA21,$AA$21:$AA$26,1)</f>
        <v>1</v>
      </c>
      <c r="B21" s="103">
        <v>6</v>
      </c>
      <c r="C21" s="101" t="s">
        <v>134</v>
      </c>
      <c r="D21" s="106">
        <v>4</v>
      </c>
      <c r="E21" s="106">
        <v>3</v>
      </c>
      <c r="F21" s="106">
        <v>4</v>
      </c>
      <c r="G21" s="106">
        <v>5</v>
      </c>
      <c r="H21" s="106">
        <v>5</v>
      </c>
      <c r="I21" s="106">
        <v>2</v>
      </c>
      <c r="J21" s="106">
        <v>4</v>
      </c>
      <c r="K21" s="106">
        <v>5</v>
      </c>
      <c r="L21" s="106">
        <v>5</v>
      </c>
      <c r="M21" s="79">
        <f aca="true" t="shared" si="8" ref="M21:M26">SUM(D21:L21)</f>
        <v>37</v>
      </c>
      <c r="N21" s="106">
        <v>4</v>
      </c>
      <c r="O21" s="106">
        <v>4</v>
      </c>
      <c r="P21" s="106">
        <v>5</v>
      </c>
      <c r="Q21" s="106">
        <v>4</v>
      </c>
      <c r="R21" s="106">
        <v>4</v>
      </c>
      <c r="S21" s="106">
        <v>4</v>
      </c>
      <c r="T21" s="106">
        <v>3</v>
      </c>
      <c r="U21" s="106">
        <v>5</v>
      </c>
      <c r="V21" s="106">
        <v>5</v>
      </c>
      <c r="W21" s="80">
        <f aca="true" t="shared" si="9" ref="W21:W26">SUM(N21:V21)</f>
        <v>38</v>
      </c>
      <c r="X21" s="107">
        <f t="shared" si="6"/>
        <v>75</v>
      </c>
      <c r="Y21" s="107"/>
      <c r="Z21" s="107"/>
      <c r="AA21" s="80">
        <f aca="true" t="shared" si="10" ref="AA21:AA26">X21+Y21+Z21</f>
        <v>75</v>
      </c>
      <c r="AB21" s="81">
        <f aca="true" t="shared" si="11" ref="AB21:AB26">AA21-72</f>
        <v>3</v>
      </c>
    </row>
    <row r="22" spans="1:28" s="74" customFormat="1" ht="17.25" customHeight="1">
      <c r="A22" s="103">
        <f t="shared" si="7"/>
        <v>2</v>
      </c>
      <c r="B22" s="103">
        <v>6</v>
      </c>
      <c r="C22" s="101" t="s">
        <v>132</v>
      </c>
      <c r="D22" s="106">
        <v>5</v>
      </c>
      <c r="E22" s="106">
        <v>5</v>
      </c>
      <c r="F22" s="106">
        <v>4</v>
      </c>
      <c r="G22" s="106">
        <v>5</v>
      </c>
      <c r="H22" s="106">
        <v>4</v>
      </c>
      <c r="I22" s="106">
        <v>2</v>
      </c>
      <c r="J22" s="106">
        <v>5</v>
      </c>
      <c r="K22" s="106">
        <v>5</v>
      </c>
      <c r="L22" s="106">
        <v>4</v>
      </c>
      <c r="M22" s="79">
        <f t="shared" si="8"/>
        <v>39</v>
      </c>
      <c r="N22" s="106">
        <v>6</v>
      </c>
      <c r="O22" s="106">
        <v>5</v>
      </c>
      <c r="P22" s="106">
        <v>4</v>
      </c>
      <c r="Q22" s="106">
        <v>4</v>
      </c>
      <c r="R22" s="106">
        <v>5</v>
      </c>
      <c r="S22" s="106">
        <v>4</v>
      </c>
      <c r="T22" s="106">
        <v>3</v>
      </c>
      <c r="U22" s="106">
        <v>4</v>
      </c>
      <c r="V22" s="106">
        <v>5</v>
      </c>
      <c r="W22" s="80">
        <f t="shared" si="9"/>
        <v>40</v>
      </c>
      <c r="X22" s="107">
        <f t="shared" si="6"/>
        <v>79</v>
      </c>
      <c r="Y22" s="107"/>
      <c r="Z22" s="107"/>
      <c r="AA22" s="80">
        <f t="shared" si="10"/>
        <v>79</v>
      </c>
      <c r="AB22" s="81">
        <f t="shared" si="11"/>
        <v>7</v>
      </c>
    </row>
    <row r="23" spans="1:28" s="74" customFormat="1" ht="17.25" customHeight="1">
      <c r="A23" s="113">
        <f t="shared" si="7"/>
        <v>3</v>
      </c>
      <c r="B23" s="103">
        <v>5</v>
      </c>
      <c r="C23" s="101" t="s">
        <v>129</v>
      </c>
      <c r="D23" s="106">
        <v>5</v>
      </c>
      <c r="E23" s="106">
        <v>4</v>
      </c>
      <c r="F23" s="106">
        <v>4</v>
      </c>
      <c r="G23" s="106">
        <v>5</v>
      </c>
      <c r="H23" s="106">
        <v>5</v>
      </c>
      <c r="I23" s="106">
        <v>3</v>
      </c>
      <c r="J23" s="106">
        <v>3</v>
      </c>
      <c r="K23" s="106">
        <v>6</v>
      </c>
      <c r="L23" s="106">
        <v>4</v>
      </c>
      <c r="M23" s="79">
        <f t="shared" si="8"/>
        <v>39</v>
      </c>
      <c r="N23" s="106">
        <v>4</v>
      </c>
      <c r="O23" s="106">
        <v>4</v>
      </c>
      <c r="P23" s="106">
        <v>10</v>
      </c>
      <c r="Q23" s="106">
        <v>3</v>
      </c>
      <c r="R23" s="106">
        <v>6</v>
      </c>
      <c r="S23" s="106">
        <v>3</v>
      </c>
      <c r="T23" s="106">
        <v>2</v>
      </c>
      <c r="U23" s="106">
        <v>4</v>
      </c>
      <c r="V23" s="106">
        <v>5</v>
      </c>
      <c r="W23" s="108">
        <f t="shared" si="9"/>
        <v>41</v>
      </c>
      <c r="X23" s="109">
        <f t="shared" si="6"/>
        <v>80</v>
      </c>
      <c r="Y23" s="109"/>
      <c r="Z23" s="109"/>
      <c r="AA23" s="108">
        <f t="shared" si="10"/>
        <v>80</v>
      </c>
      <c r="AB23" s="110">
        <f t="shared" si="11"/>
        <v>8</v>
      </c>
    </row>
    <row r="24" spans="1:28" s="74" customFormat="1" ht="17.25" customHeight="1">
      <c r="A24" s="113">
        <f t="shared" si="7"/>
        <v>3</v>
      </c>
      <c r="B24" s="103">
        <v>6</v>
      </c>
      <c r="C24" s="101" t="s">
        <v>133</v>
      </c>
      <c r="D24" s="106">
        <v>4</v>
      </c>
      <c r="E24" s="106">
        <v>5</v>
      </c>
      <c r="F24" s="106">
        <v>3</v>
      </c>
      <c r="G24" s="106">
        <v>6</v>
      </c>
      <c r="H24" s="106">
        <v>4</v>
      </c>
      <c r="I24" s="106">
        <v>4</v>
      </c>
      <c r="J24" s="106">
        <v>3</v>
      </c>
      <c r="K24" s="106">
        <v>6</v>
      </c>
      <c r="L24" s="106">
        <v>4</v>
      </c>
      <c r="M24" s="79">
        <f t="shared" si="8"/>
        <v>39</v>
      </c>
      <c r="N24" s="106">
        <v>4</v>
      </c>
      <c r="O24" s="106">
        <v>4</v>
      </c>
      <c r="P24" s="106">
        <v>4</v>
      </c>
      <c r="Q24" s="106">
        <v>4</v>
      </c>
      <c r="R24" s="106">
        <v>5</v>
      </c>
      <c r="S24" s="106">
        <v>5</v>
      </c>
      <c r="T24" s="106">
        <v>3</v>
      </c>
      <c r="U24" s="106">
        <v>7</v>
      </c>
      <c r="V24" s="106">
        <v>5</v>
      </c>
      <c r="W24" s="80">
        <f t="shared" si="9"/>
        <v>41</v>
      </c>
      <c r="X24" s="77">
        <f t="shared" si="6"/>
        <v>80</v>
      </c>
      <c r="Y24" s="77"/>
      <c r="Z24" s="77"/>
      <c r="AA24" s="80">
        <f t="shared" si="10"/>
        <v>80</v>
      </c>
      <c r="AB24" s="81">
        <f t="shared" si="11"/>
        <v>8</v>
      </c>
    </row>
    <row r="25" spans="1:28" s="74" customFormat="1" ht="17.25" customHeight="1">
      <c r="A25" s="103">
        <f t="shared" si="7"/>
        <v>5</v>
      </c>
      <c r="B25" s="103">
        <v>5</v>
      </c>
      <c r="C25" s="101" t="s">
        <v>130</v>
      </c>
      <c r="D25" s="106">
        <v>5</v>
      </c>
      <c r="E25" s="106">
        <v>8</v>
      </c>
      <c r="F25" s="106">
        <v>4</v>
      </c>
      <c r="G25" s="106">
        <v>6</v>
      </c>
      <c r="H25" s="106">
        <v>6</v>
      </c>
      <c r="I25" s="106">
        <v>3</v>
      </c>
      <c r="J25" s="106">
        <v>5</v>
      </c>
      <c r="K25" s="106">
        <v>6</v>
      </c>
      <c r="L25" s="106">
        <v>4</v>
      </c>
      <c r="M25" s="79">
        <f t="shared" si="8"/>
        <v>47</v>
      </c>
      <c r="N25" s="106">
        <v>4</v>
      </c>
      <c r="O25" s="106">
        <v>5</v>
      </c>
      <c r="P25" s="106">
        <v>4</v>
      </c>
      <c r="Q25" s="106">
        <v>3</v>
      </c>
      <c r="R25" s="106">
        <v>6</v>
      </c>
      <c r="S25" s="106">
        <v>7</v>
      </c>
      <c r="T25" s="106">
        <v>3</v>
      </c>
      <c r="U25" s="106">
        <v>5</v>
      </c>
      <c r="V25" s="106">
        <v>6</v>
      </c>
      <c r="W25" s="108">
        <f t="shared" si="9"/>
        <v>43</v>
      </c>
      <c r="X25" s="109">
        <f t="shared" si="6"/>
        <v>90</v>
      </c>
      <c r="Y25" s="109"/>
      <c r="Z25" s="109"/>
      <c r="AA25" s="108">
        <f t="shared" si="10"/>
        <v>90</v>
      </c>
      <c r="AB25" s="110">
        <f t="shared" si="11"/>
        <v>18</v>
      </c>
    </row>
    <row r="26" spans="1:28" s="74" customFormat="1" ht="17.25" customHeight="1">
      <c r="A26" s="103">
        <f t="shared" si="7"/>
        <v>6</v>
      </c>
      <c r="B26" s="103">
        <v>5</v>
      </c>
      <c r="C26" s="101" t="s">
        <v>131</v>
      </c>
      <c r="D26" s="106">
        <v>6</v>
      </c>
      <c r="E26" s="106">
        <v>3</v>
      </c>
      <c r="F26" s="106">
        <v>7</v>
      </c>
      <c r="G26" s="106">
        <v>6</v>
      </c>
      <c r="H26" s="106">
        <v>6</v>
      </c>
      <c r="I26" s="106">
        <v>4</v>
      </c>
      <c r="J26" s="106">
        <v>4</v>
      </c>
      <c r="K26" s="106">
        <v>6</v>
      </c>
      <c r="L26" s="106">
        <v>3</v>
      </c>
      <c r="M26" s="79">
        <f t="shared" si="8"/>
        <v>45</v>
      </c>
      <c r="N26" s="106">
        <v>5</v>
      </c>
      <c r="O26" s="106">
        <v>4</v>
      </c>
      <c r="P26" s="106">
        <v>8</v>
      </c>
      <c r="Q26" s="106">
        <v>3</v>
      </c>
      <c r="R26" s="106">
        <v>8</v>
      </c>
      <c r="S26" s="106">
        <v>7</v>
      </c>
      <c r="T26" s="106">
        <v>3</v>
      </c>
      <c r="U26" s="106">
        <v>7</v>
      </c>
      <c r="V26" s="106">
        <v>5</v>
      </c>
      <c r="W26" s="108">
        <f t="shared" si="9"/>
        <v>50</v>
      </c>
      <c r="X26" s="109">
        <f t="shared" si="6"/>
        <v>95</v>
      </c>
      <c r="Y26" s="109"/>
      <c r="Z26" s="109"/>
      <c r="AA26" s="108">
        <f t="shared" si="10"/>
        <v>95</v>
      </c>
      <c r="AB26" s="110">
        <f t="shared" si="11"/>
        <v>23</v>
      </c>
    </row>
    <row r="27" spans="1:28" s="74" customFormat="1" ht="9" customHeight="1" hidden="1">
      <c r="A27" s="83"/>
      <c r="B27" s="83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  <c r="Y27" s="86"/>
      <c r="Z27" s="86"/>
      <c r="AA27" s="85"/>
      <c r="AB27" s="87"/>
    </row>
    <row r="28" spans="1:28" ht="24.75" customHeight="1">
      <c r="A28" s="88"/>
      <c r="B28" s="88"/>
      <c r="C28" s="89"/>
      <c r="D28" s="90"/>
      <c r="E28" s="91" t="s">
        <v>109</v>
      </c>
      <c r="F28" s="92" t="s">
        <v>105</v>
      </c>
      <c r="G28" s="92"/>
      <c r="H28" s="93" t="s">
        <v>109</v>
      </c>
      <c r="I28" s="92" t="s">
        <v>106</v>
      </c>
      <c r="J28" s="92"/>
      <c r="K28" s="92"/>
      <c r="L28" s="94" t="s">
        <v>109</v>
      </c>
      <c r="M28" s="95" t="s">
        <v>104</v>
      </c>
      <c r="N28" s="92"/>
      <c r="O28" s="96" t="s">
        <v>113</v>
      </c>
      <c r="P28" s="92" t="s">
        <v>107</v>
      </c>
      <c r="Q28" s="92"/>
      <c r="R28" s="97" t="s">
        <v>109</v>
      </c>
      <c r="S28" s="95" t="s">
        <v>108</v>
      </c>
      <c r="T28" s="92"/>
      <c r="U28" s="92"/>
      <c r="V28" s="92"/>
      <c r="W28" s="90"/>
      <c r="X28" s="90"/>
      <c r="Y28" s="90"/>
      <c r="Z28" s="90"/>
      <c r="AA28" s="90"/>
      <c r="AB28" s="90"/>
    </row>
  </sheetData>
  <sheetProtection/>
  <mergeCells count="14">
    <mergeCell ref="AA5:AA6"/>
    <mergeCell ref="AB5:AB6"/>
    <mergeCell ref="A3:I3"/>
    <mergeCell ref="A2:AB2"/>
    <mergeCell ref="AB19:AB20"/>
    <mergeCell ref="A18:AB18"/>
    <mergeCell ref="A19:A20"/>
    <mergeCell ref="C19:C20"/>
    <mergeCell ref="AA19:AA20"/>
    <mergeCell ref="A1:AB1"/>
    <mergeCell ref="A4:AB4"/>
    <mergeCell ref="A5:A6"/>
    <mergeCell ref="C5:C6"/>
    <mergeCell ref="X3:AB3"/>
  </mergeCells>
  <conditionalFormatting sqref="E1:E4 I1:I4 Q1:Q2 T1:T2 T4 Q4 E29:E65536 I29:I65536 Q29:Q65536 T29:T65536 T7:T18 Q7:Q18 I7:I18 E7:E18 T21:T27 Q21:Q27 I21:I27 E21:E27">
    <cfRule type="cellIs" priority="27" dxfId="20" operator="greaterThanOrEqual" stopIfTrue="1">
      <formula>5</formula>
    </cfRule>
    <cfRule type="cellIs" priority="28" dxfId="21" operator="equal" stopIfTrue="1">
      <formula>4</formula>
    </cfRule>
    <cfRule type="cellIs" priority="29" dxfId="22" operator="equal" stopIfTrue="1">
      <formula>3</formula>
    </cfRule>
    <cfRule type="cellIs" priority="30" dxfId="23" operator="equal" stopIfTrue="1">
      <formula>2</formula>
    </cfRule>
    <cfRule type="cellIs" priority="31" dxfId="24" operator="lessThanOrEqual" stopIfTrue="1">
      <formula>1</formula>
    </cfRule>
  </conditionalFormatting>
  <conditionalFormatting sqref="D1:D4 F1:F4 H1:H4 J1:J2 L1:L2 N1:O2 R1:S2 U1:U2 U4 R4:S4 N4:O4 L4 J4 D29:D65536 F29:F65536 H29:H65536 J29:J65536 L29:L65536 N29:O65536 R29:S65536 U29:U65536 U7:U18 R7:S18 N7:O18 L7:L18 J7:J18 H7:H18 F7:F18 D7:D18 U21:U27 R21:S27 N21:O27 L21:L27 J21:J27 H21:H27 F21:F27 D21:D27">
    <cfRule type="cellIs" priority="22" dxfId="20" operator="greaterThanOrEqual" stopIfTrue="1">
      <formula>6</formula>
    </cfRule>
    <cfRule type="cellIs" priority="23" dxfId="21" operator="equal" stopIfTrue="1">
      <formula>5</formula>
    </cfRule>
    <cfRule type="cellIs" priority="24" dxfId="22" operator="equal" stopIfTrue="1">
      <formula>4</formula>
    </cfRule>
    <cfRule type="cellIs" priority="25" dxfId="23" operator="equal" stopIfTrue="1">
      <formula>3</formula>
    </cfRule>
    <cfRule type="cellIs" priority="26" dxfId="24" operator="lessThanOrEqual" stopIfTrue="1">
      <formula>2</formula>
    </cfRule>
  </conditionalFormatting>
  <conditionalFormatting sqref="G1:G4 K1:K2 P1:P2 V1:V2 V4 P4 K4 G29:G65536 K29:K65536 P29:P65536 V29:V65536 V7:V18 P7:P18 K7:K18 G7:G18 V21:V27 P21:P27 K21:K27 G21:G27">
    <cfRule type="cellIs" priority="16" dxfId="20" operator="greaterThanOrEqual" stopIfTrue="1">
      <formula>7</formula>
    </cfRule>
    <cfRule type="cellIs" priority="18" dxfId="21" operator="equal" stopIfTrue="1">
      <formula>6</formula>
    </cfRule>
    <cfRule type="cellIs" priority="19" dxfId="22" operator="equal" stopIfTrue="1">
      <formula>5</formula>
    </cfRule>
    <cfRule type="cellIs" priority="20" dxfId="23" operator="equal" stopIfTrue="1">
      <formula>4</formula>
    </cfRule>
    <cfRule type="cellIs" priority="21" dxfId="24" operator="lessThanOrEqual" stopIfTrue="1">
      <formula>3</formula>
    </cfRule>
  </conditionalFormatting>
  <printOptions horizontalCentered="1"/>
  <pageMargins left="0.2362204724409449" right="0.2362204724409449" top="1.3779527559055118" bottom="0.7480314960629921" header="0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" sqref="F1:G6"/>
    </sheetView>
  </sheetViews>
  <sheetFormatPr defaultColWidth="9.00390625" defaultRowHeight="14.25"/>
  <sheetData>
    <row r="1" spans="1:7" ht="14.25">
      <c r="A1">
        <v>1</v>
      </c>
      <c r="B1" t="s">
        <v>120</v>
      </c>
      <c r="C1">
        <v>93</v>
      </c>
      <c r="E1">
        <v>5</v>
      </c>
      <c r="F1" t="s">
        <v>131</v>
      </c>
      <c r="G1">
        <v>95</v>
      </c>
    </row>
    <row r="2" spans="1:7" ht="14.25">
      <c r="A2">
        <v>2</v>
      </c>
      <c r="B2" t="s">
        <v>122</v>
      </c>
      <c r="C2">
        <v>91</v>
      </c>
      <c r="E2">
        <v>5</v>
      </c>
      <c r="F2" t="s">
        <v>130</v>
      </c>
      <c r="G2">
        <v>90</v>
      </c>
    </row>
    <row r="3" spans="1:7" ht="14.25">
      <c r="A3">
        <v>4</v>
      </c>
      <c r="B3" t="s">
        <v>126</v>
      </c>
      <c r="C3">
        <v>90</v>
      </c>
      <c r="E3">
        <v>6</v>
      </c>
      <c r="F3" t="s">
        <v>133</v>
      </c>
      <c r="G3">
        <v>80</v>
      </c>
    </row>
    <row r="4" spans="1:7" ht="14.25">
      <c r="A4">
        <v>3</v>
      </c>
      <c r="B4" t="s">
        <v>124</v>
      </c>
      <c r="C4">
        <v>88</v>
      </c>
      <c r="E4">
        <v>5</v>
      </c>
      <c r="F4" t="s">
        <v>129</v>
      </c>
      <c r="G4">
        <v>80</v>
      </c>
    </row>
    <row r="5" spans="1:7" ht="14.25">
      <c r="A5">
        <v>3</v>
      </c>
      <c r="B5" t="s">
        <v>139</v>
      </c>
      <c r="C5">
        <v>88</v>
      </c>
      <c r="E5">
        <v>6</v>
      </c>
      <c r="F5" t="s">
        <v>132</v>
      </c>
      <c r="G5">
        <v>79</v>
      </c>
    </row>
    <row r="6" spans="1:7" ht="14.25">
      <c r="A6">
        <v>1</v>
      </c>
      <c r="B6" t="s">
        <v>119</v>
      </c>
      <c r="C6">
        <v>88</v>
      </c>
      <c r="E6">
        <v>6</v>
      </c>
      <c r="F6" t="s">
        <v>134</v>
      </c>
      <c r="G6">
        <v>75</v>
      </c>
    </row>
    <row r="7" spans="1:3" ht="14.25">
      <c r="A7">
        <v>2</v>
      </c>
      <c r="B7" t="s">
        <v>121</v>
      </c>
      <c r="C7">
        <v>87</v>
      </c>
    </row>
    <row r="8" spans="1:3" ht="14.25">
      <c r="A8">
        <v>4</v>
      </c>
      <c r="B8" t="s">
        <v>127</v>
      </c>
      <c r="C8">
        <v>85</v>
      </c>
    </row>
    <row r="9" spans="1:3" ht="14.25">
      <c r="A9">
        <v>3</v>
      </c>
      <c r="B9" t="s">
        <v>125</v>
      </c>
      <c r="C9">
        <v>79</v>
      </c>
    </row>
    <row r="10" spans="1:3" ht="14.25">
      <c r="A10">
        <v>4</v>
      </c>
      <c r="B10" t="s">
        <v>128</v>
      </c>
      <c r="C10">
        <v>78</v>
      </c>
    </row>
    <row r="11" spans="1:3" ht="14.25">
      <c r="A11">
        <v>2</v>
      </c>
      <c r="B11" t="s">
        <v>123</v>
      </c>
      <c r="C11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2018-08-15T07:08:36Z</dcterms:modified>
  <cp:category/>
  <cp:version/>
  <cp:contentType/>
  <cp:contentStatus/>
</cp:coreProperties>
</file>